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5370" windowHeight="11834"/>
  </bookViews>
  <sheets>
    <sheet name="Лист1" sheetId="1" r:id="rId1"/>
  </sheets>
  <definedNames>
    <definedName name="_xlnm.Print_Area" localSheetId="0">Лист1!$A$1:$J$52</definedName>
  </definedName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/>
  <c r="G42"/>
  <c r="G21" l="1"/>
  <c r="D40" l="1"/>
  <c r="G45" l="1"/>
  <c r="G49" s="1"/>
  <c r="G43"/>
  <c r="D42"/>
  <c r="D31"/>
  <c r="D35"/>
  <c r="D36"/>
  <c r="D34"/>
  <c r="D29"/>
  <c r="D30"/>
  <c r="D28"/>
  <c r="D38"/>
  <c r="D37"/>
  <c r="D21"/>
  <c r="G20"/>
  <c r="G48" s="1"/>
  <c r="G19"/>
  <c r="D49" l="1"/>
  <c r="D43"/>
  <c r="G47"/>
  <c r="D47" s="1"/>
  <c r="D45"/>
  <c r="D19"/>
  <c r="G18"/>
  <c r="D18" s="1"/>
  <c r="D20"/>
  <c r="D44"/>
  <c r="G46" l="1"/>
  <c r="D48"/>
  <c r="D46" l="1"/>
</calcChain>
</file>

<file path=xl/sharedStrings.xml><?xml version="1.0" encoding="utf-8"?>
<sst xmlns="http://schemas.openxmlformats.org/spreadsheetml/2006/main" count="68" uniqueCount="57">
  <si>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</si>
  <si>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</si>
  <si>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</si>
  <si>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</si>
  <si>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</si>
  <si>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</si>
  <si>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</si>
  <si>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</si>
  <si>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</si>
  <si>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</si>
  <si>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2014-2016</t>
  </si>
  <si>
    <t xml:space="preserve">                                 Приложение № 1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</si>
  <si>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</si>
  <si>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</si>
  <si>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</si>
  <si>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</si>
  <si>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</si>
  <si>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</si>
  <si>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</si>
  <si>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2.1</t>
  </si>
  <si>
    <t>2.3.</t>
  </si>
  <si>
    <t>2.4.</t>
  </si>
  <si>
    <t>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</si>
  <si>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Ремонт напорного коллектора от межквартальной полосы до канализационных камер № 14 и № 15 d-280 мм, длина 1000 мп</t>
  </si>
  <si>
    <t xml:space="preserve">Приобретение  оборудования  для муниципальных канализационных станций (КНС) (насос СМ 150-125-315б/4 2 шт. - для КНС-49;клапан обратный шаровый для сточных вод  4 шт. для  КНС-49; задвижка с обрезиненным клином Ду200  1 шт.  для  КНС-38; задвижка с обрезиненным клином Ду250 1 шт.  для  КНС-49;) </t>
  </si>
  <si>
    <t xml:space="preserve">2014-2016 </t>
  </si>
  <si>
    <t>в том числе по годам:</t>
  </si>
  <si>
    <t>Перечень мероприятий муниципальной программы</t>
  </si>
  <si>
    <t xml:space="preserve">«Обеспечения населения ЗАТО г. Радужный Владимирской области  питьевой водой  на 2014-2016 г. г.» </t>
  </si>
  <si>
    <t>2.2</t>
  </si>
  <si>
    <t>2.5.</t>
  </si>
  <si>
    <t>Итого по пункту 2</t>
  </si>
  <si>
    <t>Итого по пункту 1</t>
  </si>
  <si>
    <t>Поставка пассажирского микроавтобуса для нужд жилищно-коммунального хозяйства ЗАТО г.Радужный Владимирской области (МУП ВКТС)</t>
  </si>
  <si>
    <t>Проектные работы на электроснабжение и систему вентиляции административного здания (центральная часть) на очистных сооружениях северной группы второй очереди на территории ЗАТО г.Радужный Владимирской области</t>
  </si>
  <si>
    <t>Ремонт  административного здания (вентиляция) на очистных сооружениях северной группы второй очереди на территории ЗАТО г.Радужный Владимирской области</t>
  </si>
  <si>
    <t>2.6.</t>
  </si>
  <si>
    <t>Оборудование для лаборатории ОССГ</t>
  </si>
  <si>
    <t>Расходы на электроэнергию в пунктах разбора воды, станции подкачки холодной воды для жилых домов № 13,14,15 1 квартала</t>
  </si>
  <si>
    <t>Текущий ремонт, содержание и обслуживание станции подкачки холодной воды для жилых домов  № 13,14,15 1 квартала</t>
  </si>
  <si>
    <t>Расходы на холодную воду в пунктах разбора воды, станции подкачки холодной воды для жилых домов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</si>
  <si>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</si>
  <si>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</si>
  <si>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</si>
  <si>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</si>
  <si>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</si>
  <si>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</si>
  <si>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</si>
  <si>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2.7. 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</si>
  <si>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</si>
  <si>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</si>
  <si>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</si>
  <si>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Лабораторно-инструментальные исследования воды на микробиологические показатели из ЦТП-1 и ЦТП-2</t>
  </si>
  <si>
    <t xml:space="preserve">Текущий ремонт, содержание и обслуживание пунктов разбора воды, установленных в 1 и 3 кварталах, в том числе приобретение тепловых электрических  обогревателей (пушек) для обслуживания в зимний период </t>
  </si>
  <si>
    <t>Строительство станции обеззараживания сточных вод на  очистных сооружениях северной группы второй очереди на территории ЗАТО г.Радужный Владимирской области, в том числе разработка проекта системы обеззараживания сточных вод на очистных сооружениях северной группы второй очереди на территории ЗАТО г.Радужный Владимирской области, в том числе инженерно-геологические изыскания для проектирования системы обеззараживания сточных вод на очистных сооружениях северной группы второй очереди на территории ЗАТО г.Радужный Владимирской, в том числе 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</si>
  <si>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 xml:space="preserve">Е.С. Охапкина </t>
  </si>
  <si>
    <t>3-42-95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</si>
</sst>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4" fillId="0" borderId="2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/>
    <xf numFmtId="1" fontId="4" fillId="0" borderId="2" xfId="1" applyNumberFormat="1" applyFont="1" applyFill="1" applyBorder="1"/>
    <xf numFmtId="164" fontId="4" fillId="0" borderId="2" xfId="1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right"/>
    </xf>
    <xf numFmtId="0" fontId="4" fillId="0" borderId="2" xfId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vertical="center" wrapText="1"/>
    </xf>
    <xf numFmtId="0" fontId="9" fillId="0" borderId="0" xfId="0" applyFont="1"/>
    <xf numFmtId="0" fontId="1" fillId="0" borderId="2" xfId="0" applyFont="1" applyFill="1" applyBorder="1" applyAlignment="1">
      <alignment horizontal="center" wrapText="1"/>
    </xf>
    <xf numFmtId="16" fontId="4" fillId="0" borderId="2" xfId="0" applyNumberFormat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/>
    <xf numFmtId="0" fontId="4" fillId="0" borderId="0" xfId="1" applyFont="1" applyFill="1" applyBorder="1"/>
    <xf numFmtId="0" fontId="1" fillId="0" borderId="0" xfId="0" applyFont="1" applyFill="1" applyBorder="1"/>
    <xf numFmtId="0" fontId="8" fillId="0" borderId="0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4" fillId="0" borderId="2" xfId="1" applyNumberFormat="1" applyFont="1" applyFill="1" applyBorder="1"/>
    <xf numFmtId="0" fontId="0" fillId="0" borderId="0" xfId="0" applyFill="1"/>
    <xf numFmtId="164" fontId="0" fillId="0" borderId="0" xfId="0" applyNumberFormat="1"/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1" applyFont="1" applyFill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1" fillId="0" borderId="2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top" wrapText="1"/>
    </xf>
    <xf numFmtId="0" fontId="10" fillId="0" borderId="0" xfId="1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topLeftCell="A35" zoomScaleNormal="100" workbookViewId="0">
      <selection activeCell="B9" sqref="B9:J9"/>
    </sheetView>
  </sheetViews>
  <sheetFormatPr defaultRowHeight="15.05"/>
  <cols>
    <col min="1" max="1" width="4.109375" customWidth="1"/>
    <col min="2" max="2" width="36.6640625" customWidth="1"/>
    <col min="3" max="3" width="11" customWidth="1"/>
    <col min="4" max="4" width="16" customWidth="1"/>
    <col min="5" max="5" width="15.5546875" customWidth="1"/>
    <col min="6" max="6" width="14.5546875" customWidth="1"/>
    <col min="7" max="7" width="12.6640625" customWidth="1"/>
    <col min="8" max="8" width="14.33203125" customWidth="1"/>
    <col min="9" max="9" width="14.5546875" customWidth="1"/>
    <col min="10" max="10" width="24.88671875" customWidth="1"/>
    <col min="11" max="11" width="10.5546875" bestFit="1" customWidth="1"/>
  </cols>
  <sheetData>
    <row r="1" spans="1:10" ht="15.55" customHeight="1">
      <c r="G1" s="48" t="s">
        <v>11</v>
      </c>
      <c r="H1" s="48"/>
      <c r="I1" s="48"/>
    </row>
    <row r="2" spans="1:10" ht="20.149999999999999" customHeight="1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" customHeight="1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idden="1">
      <c r="A4" s="58"/>
      <c r="B4" s="58"/>
      <c r="C4" s="58"/>
      <c r="D4" s="58"/>
      <c r="E4" s="58"/>
      <c r="F4" s="58"/>
      <c r="G4" s="58"/>
      <c r="H4" s="58"/>
    </row>
    <row r="5" spans="1:10" ht="15.05" customHeight="1">
      <c r="A5" s="59" t="s">
        <v>0</v>
      </c>
      <c r="B5" s="39" t="s">
        <v>1</v>
      </c>
      <c r="C5" s="39" t="s">
        <v>2</v>
      </c>
      <c r="D5" s="39" t="s">
        <v>3</v>
      </c>
      <c r="E5" s="45" t="s">
        <v>18</v>
      </c>
      <c r="F5" s="45"/>
      <c r="G5" s="45"/>
      <c r="H5" s="45"/>
      <c r="I5" s="39" t="s">
        <v>4</v>
      </c>
      <c r="J5" s="39" t="s">
        <v>5</v>
      </c>
    </row>
    <row r="6" spans="1:10" ht="29.95" customHeight="1">
      <c r="A6" s="59"/>
      <c r="B6" s="39"/>
      <c r="C6" s="39"/>
      <c r="D6" s="39"/>
      <c r="E6" s="39" t="s">
        <v>15</v>
      </c>
      <c r="F6" s="57" t="s">
        <v>17</v>
      </c>
      <c r="G6" s="57"/>
      <c r="H6" s="47" t="s">
        <v>16</v>
      </c>
      <c r="I6" s="39"/>
      <c r="J6" s="39"/>
    </row>
    <row r="7" spans="1:10" ht="55.15" customHeight="1">
      <c r="A7" s="59"/>
      <c r="B7" s="39"/>
      <c r="C7" s="39"/>
      <c r="D7" s="39"/>
      <c r="E7" s="56"/>
      <c r="F7" s="1" t="s">
        <v>6</v>
      </c>
      <c r="G7" s="1" t="s">
        <v>7</v>
      </c>
      <c r="H7" s="47"/>
      <c r="I7" s="39"/>
      <c r="J7" s="39"/>
    </row>
    <row r="8" spans="1:10" ht="14.4" customHeight="1">
      <c r="A8" s="32">
        <v>1</v>
      </c>
      <c r="B8" s="41" t="s">
        <v>45</v>
      </c>
      <c r="C8" s="41"/>
      <c r="D8" s="41"/>
      <c r="E8" s="41"/>
      <c r="F8" s="41"/>
      <c r="G8" s="41"/>
      <c r="H8" s="41"/>
      <c r="I8" s="41"/>
      <c r="J8" s="41"/>
    </row>
    <row r="9" spans="1:10" ht="14.4" customHeight="1">
      <c r="A9" s="32"/>
      <c r="B9" s="42" t="s">
        <v>46</v>
      </c>
      <c r="C9" s="42"/>
      <c r="D9" s="42"/>
      <c r="E9" s="42"/>
      <c r="F9" s="42"/>
      <c r="G9" s="42"/>
      <c r="H9" s="42"/>
      <c r="I9" s="42"/>
      <c r="J9" s="42"/>
    </row>
    <row r="10" spans="1:10" ht="32.4" customHeight="1">
      <c r="A10" s="32"/>
      <c r="B10" s="42" t="s">
        <v>49</v>
      </c>
      <c r="C10" s="42"/>
      <c r="D10" s="42"/>
      <c r="E10" s="42"/>
      <c r="F10" s="42"/>
      <c r="G10" s="42"/>
      <c r="H10" s="42"/>
      <c r="I10" s="42"/>
      <c r="J10" s="42"/>
    </row>
    <row r="11" spans="1:10" ht="31.95" customHeight="1">
      <c r="A11" s="47" t="s">
        <v>14</v>
      </c>
      <c r="B11" s="52" t="s">
        <v>52</v>
      </c>
      <c r="C11" s="15">
        <v>2014</v>
      </c>
      <c r="D11" s="16">
        <v>8.7263400000000004</v>
      </c>
      <c r="E11" s="16"/>
      <c r="F11" s="17"/>
      <c r="G11" s="16">
        <v>8.7263400000000004</v>
      </c>
      <c r="H11" s="8"/>
      <c r="I11" s="51" t="s">
        <v>8</v>
      </c>
      <c r="J11" s="44" t="s">
        <v>12</v>
      </c>
    </row>
    <row r="12" spans="1:10" ht="16.2" customHeight="1">
      <c r="A12" s="47"/>
      <c r="B12" s="52"/>
      <c r="C12" s="15">
        <v>2015</v>
      </c>
      <c r="D12" s="16">
        <v>7.4</v>
      </c>
      <c r="E12" s="16"/>
      <c r="F12" s="17"/>
      <c r="G12" s="16">
        <v>7.4</v>
      </c>
      <c r="H12" s="8"/>
      <c r="I12" s="51"/>
      <c r="J12" s="44"/>
    </row>
    <row r="13" spans="1:10" ht="22.6" customHeight="1">
      <c r="A13" s="47"/>
      <c r="B13" s="52"/>
      <c r="C13" s="15">
        <v>2016</v>
      </c>
      <c r="D13" s="16">
        <v>4.7294400000000003</v>
      </c>
      <c r="E13" s="16"/>
      <c r="F13" s="17"/>
      <c r="G13" s="16">
        <v>4.7294400000000003</v>
      </c>
      <c r="H13" s="8"/>
      <c r="I13" s="51"/>
      <c r="J13" s="44"/>
    </row>
    <row r="14" spans="1:10" ht="88.85" customHeight="1">
      <c r="A14" s="26" t="s">
        <v>41</v>
      </c>
      <c r="B14" s="33" t="s">
        <v>53</v>
      </c>
      <c r="C14" s="15">
        <v>2016</v>
      </c>
      <c r="D14" s="16">
        <v>317.58999999999997</v>
      </c>
      <c r="E14" s="16"/>
      <c r="F14" s="17"/>
      <c r="G14" s="16">
        <v>317.58999999999997</v>
      </c>
      <c r="H14" s="8"/>
      <c r="I14" s="51"/>
      <c r="J14" s="44"/>
    </row>
    <row r="15" spans="1:10" ht="58.25" customHeight="1">
      <c r="A15" s="26" t="s">
        <v>42</v>
      </c>
      <c r="B15" s="33" t="s">
        <v>39</v>
      </c>
      <c r="C15" s="15">
        <v>2016</v>
      </c>
      <c r="D15" s="16">
        <v>198.5</v>
      </c>
      <c r="E15" s="16"/>
      <c r="F15" s="17"/>
      <c r="G15" s="16">
        <v>198.5</v>
      </c>
      <c r="H15" s="8"/>
      <c r="I15" s="51"/>
      <c r="J15" s="44"/>
    </row>
    <row r="16" spans="1:10" ht="59.4" customHeight="1">
      <c r="A16" s="26" t="s">
        <v>43</v>
      </c>
      <c r="B16" s="33" t="s">
        <v>40</v>
      </c>
      <c r="C16" s="15">
        <v>2016</v>
      </c>
      <c r="D16" s="16">
        <v>92.631389999999996</v>
      </c>
      <c r="E16" s="16"/>
      <c r="F16" s="17"/>
      <c r="G16" s="16">
        <v>92.631389999999996</v>
      </c>
      <c r="H16" s="8"/>
      <c r="I16" s="51"/>
      <c r="J16" s="44"/>
    </row>
    <row r="17" spans="1:10" ht="60.75" customHeight="1">
      <c r="A17" s="34" t="s">
        <v>44</v>
      </c>
      <c r="B17" s="33" t="s">
        <v>38</v>
      </c>
      <c r="C17" s="15">
        <v>2016</v>
      </c>
      <c r="D17" s="16">
        <v>242.01429999999999</v>
      </c>
      <c r="E17" s="16"/>
      <c r="F17" s="17"/>
      <c r="G17" s="16">
        <v>242.01429999999999</v>
      </c>
      <c r="H17" s="8"/>
      <c r="I17" s="51"/>
      <c r="J17" s="44"/>
    </row>
    <row r="18" spans="1:10">
      <c r="A18" s="32"/>
      <c r="B18" s="27" t="s">
        <v>32</v>
      </c>
      <c r="C18" s="27" t="s">
        <v>10</v>
      </c>
      <c r="D18" s="35">
        <f>E18+F18+G18</f>
        <v>871.59147000000007</v>
      </c>
      <c r="E18" s="36"/>
      <c r="F18" s="6"/>
      <c r="G18" s="18">
        <f>SUM(G19:G21)</f>
        <v>871.59147000000007</v>
      </c>
      <c r="H18" s="6"/>
      <c r="I18" s="27"/>
      <c r="J18" s="27"/>
    </row>
    <row r="19" spans="1:10">
      <c r="A19" s="32"/>
      <c r="B19" s="49" t="s">
        <v>13</v>
      </c>
      <c r="C19" s="27">
        <v>2014</v>
      </c>
      <c r="D19" s="35">
        <f t="shared" ref="D19:D21" si="0">E19+F19+G19</f>
        <v>8.7263400000000004</v>
      </c>
      <c r="E19" s="36"/>
      <c r="F19" s="6"/>
      <c r="G19" s="18">
        <f>G11</f>
        <v>8.7263400000000004</v>
      </c>
      <c r="H19" s="6"/>
      <c r="I19" s="27"/>
      <c r="J19" s="27"/>
    </row>
    <row r="20" spans="1:10">
      <c r="A20" s="32"/>
      <c r="B20" s="49"/>
      <c r="C20" s="27">
        <v>2015</v>
      </c>
      <c r="D20" s="35">
        <f t="shared" si="0"/>
        <v>7.4</v>
      </c>
      <c r="E20" s="36"/>
      <c r="F20" s="6"/>
      <c r="G20" s="18">
        <f>G12</f>
        <v>7.4</v>
      </c>
      <c r="H20" s="6"/>
      <c r="I20" s="27"/>
      <c r="J20" s="27"/>
    </row>
    <row r="21" spans="1:10">
      <c r="A21" s="32"/>
      <c r="B21" s="49"/>
      <c r="C21" s="27">
        <v>2016</v>
      </c>
      <c r="D21" s="35">
        <f t="shared" si="0"/>
        <v>855.46513000000004</v>
      </c>
      <c r="E21" s="36"/>
      <c r="F21" s="6"/>
      <c r="G21" s="18">
        <f>G13+G14+G15+G16+G17</f>
        <v>855.46513000000004</v>
      </c>
      <c r="H21" s="6"/>
      <c r="I21" s="27"/>
      <c r="J21" s="27"/>
    </row>
    <row r="22" spans="1:10">
      <c r="A22" s="32"/>
      <c r="B22" s="43" t="s">
        <v>47</v>
      </c>
      <c r="C22" s="43"/>
      <c r="D22" s="43"/>
      <c r="E22" s="43"/>
      <c r="F22" s="43"/>
      <c r="G22" s="43"/>
      <c r="H22" s="43"/>
      <c r="I22" s="43"/>
      <c r="J22" s="43"/>
    </row>
    <row r="23" spans="1:10">
      <c r="A23" s="32"/>
      <c r="B23" s="42" t="s">
        <v>50</v>
      </c>
      <c r="C23" s="42"/>
      <c r="D23" s="42"/>
      <c r="E23" s="42"/>
      <c r="F23" s="42"/>
      <c r="G23" s="42"/>
      <c r="H23" s="42"/>
      <c r="I23" s="42"/>
      <c r="J23" s="42"/>
    </row>
    <row r="24" spans="1:10" ht="20.45" customHeight="1">
      <c r="A24" s="2">
        <v>2</v>
      </c>
      <c r="B24" s="42" t="s">
        <v>51</v>
      </c>
      <c r="C24" s="42"/>
      <c r="D24" s="42"/>
      <c r="E24" s="42"/>
      <c r="F24" s="42"/>
      <c r="G24" s="42"/>
      <c r="H24" s="42"/>
      <c r="I24" s="42"/>
      <c r="J24" s="42"/>
    </row>
    <row r="25" spans="1:10" ht="92.3" customHeight="1">
      <c r="A25" s="53" t="s">
        <v>19</v>
      </c>
      <c r="B25" s="54" t="s">
        <v>54</v>
      </c>
      <c r="C25" s="4">
        <v>2014</v>
      </c>
      <c r="D25" s="5">
        <v>687.74800000000005</v>
      </c>
      <c r="E25" s="5"/>
      <c r="F25" s="3"/>
      <c r="G25" s="5">
        <v>687.74800000000005</v>
      </c>
      <c r="H25" s="8"/>
      <c r="I25" s="31" t="s">
        <v>8</v>
      </c>
      <c r="J25" s="44" t="s">
        <v>22</v>
      </c>
    </row>
    <row r="26" spans="1:10" ht="76.599999999999994" customHeight="1">
      <c r="A26" s="53"/>
      <c r="B26" s="54"/>
      <c r="C26" s="4">
        <v>2015</v>
      </c>
      <c r="D26" s="5">
        <v>2606.2662500000001</v>
      </c>
      <c r="E26" s="5"/>
      <c r="F26" s="3"/>
      <c r="G26" s="5">
        <v>2606.2662500000001</v>
      </c>
      <c r="H26" s="8"/>
      <c r="I26" s="31" t="s">
        <v>8</v>
      </c>
      <c r="J26" s="44"/>
    </row>
    <row r="27" spans="1:10" ht="144" customHeight="1">
      <c r="A27" s="53"/>
      <c r="B27" s="54"/>
      <c r="C27" s="4">
        <v>2016</v>
      </c>
      <c r="D27" s="28">
        <v>16155.1</v>
      </c>
      <c r="E27" s="28"/>
      <c r="F27" s="28"/>
      <c r="G27" s="28">
        <v>16155.1</v>
      </c>
      <c r="H27" s="8"/>
      <c r="I27" s="31" t="s">
        <v>8</v>
      </c>
      <c r="J27" s="44"/>
    </row>
    <row r="28" spans="1:10" ht="44.05" customHeight="1">
      <c r="A28" s="50" t="s">
        <v>29</v>
      </c>
      <c r="B28" s="40" t="s">
        <v>24</v>
      </c>
      <c r="C28" s="4">
        <v>2014</v>
      </c>
      <c r="D28" s="5">
        <f>E28+F28+G28</f>
        <v>150.00514000000001</v>
      </c>
      <c r="E28" s="5"/>
      <c r="F28" s="3"/>
      <c r="G28" s="5">
        <v>150.00514000000001</v>
      </c>
      <c r="H28" s="8"/>
      <c r="I28" s="51" t="s">
        <v>8</v>
      </c>
      <c r="J28" s="44"/>
    </row>
    <row r="29" spans="1:10" ht="20.149999999999999" customHeight="1">
      <c r="A29" s="50"/>
      <c r="B29" s="40"/>
      <c r="C29" s="4">
        <v>2015</v>
      </c>
      <c r="D29" s="5">
        <f t="shared" ref="D29:D30" si="1">E29+F29+G29</f>
        <v>0</v>
      </c>
      <c r="E29" s="5"/>
      <c r="F29" s="3"/>
      <c r="G29" s="5">
        <v>0</v>
      </c>
      <c r="H29" s="8"/>
      <c r="I29" s="51"/>
      <c r="J29" s="44"/>
    </row>
    <row r="30" spans="1:10" ht="69.05" customHeight="1">
      <c r="A30" s="50"/>
      <c r="B30" s="40"/>
      <c r="C30" s="4">
        <v>2016</v>
      </c>
      <c r="D30" s="5">
        <f t="shared" si="1"/>
        <v>0</v>
      </c>
      <c r="E30" s="5"/>
      <c r="F30" s="3"/>
      <c r="G30" s="5">
        <v>0</v>
      </c>
      <c r="H30" s="8"/>
      <c r="I30" s="51"/>
      <c r="J30" s="44"/>
    </row>
    <row r="31" spans="1:10" s="29" customFormat="1" ht="24.55" customHeight="1">
      <c r="A31" s="57" t="s">
        <v>20</v>
      </c>
      <c r="B31" s="40" t="s">
        <v>35</v>
      </c>
      <c r="C31" s="4">
        <v>2014</v>
      </c>
      <c r="D31" s="5">
        <f>E31+F31+G31</f>
        <v>427.88600000000002</v>
      </c>
      <c r="E31" s="5"/>
      <c r="F31" s="3"/>
      <c r="G31" s="5">
        <v>427.88600000000002</v>
      </c>
      <c r="H31" s="8"/>
      <c r="I31" s="51" t="s">
        <v>8</v>
      </c>
      <c r="J31" s="44"/>
    </row>
    <row r="32" spans="1:10" s="29" customFormat="1" ht="19" customHeight="1">
      <c r="A32" s="57"/>
      <c r="B32" s="40"/>
      <c r="C32" s="4">
        <v>2015</v>
      </c>
      <c r="D32" s="5">
        <v>288.79000000000002</v>
      </c>
      <c r="E32" s="5"/>
      <c r="F32" s="3"/>
      <c r="G32" s="5">
        <v>288.79000000000002</v>
      </c>
      <c r="H32" s="8"/>
      <c r="I32" s="51"/>
      <c r="J32" s="44"/>
    </row>
    <row r="33" spans="1:11" s="29" customFormat="1" ht="57.6" customHeight="1">
      <c r="A33" s="57"/>
      <c r="B33" s="40"/>
      <c r="C33" s="4">
        <v>2016</v>
      </c>
      <c r="D33" s="5">
        <v>265</v>
      </c>
      <c r="E33" s="5"/>
      <c r="F33" s="3"/>
      <c r="G33" s="5">
        <v>265</v>
      </c>
      <c r="H33" s="8"/>
      <c r="I33" s="51"/>
      <c r="J33" s="44"/>
    </row>
    <row r="34" spans="1:11" ht="35.200000000000003" customHeight="1">
      <c r="A34" s="57" t="s">
        <v>21</v>
      </c>
      <c r="B34" s="40" t="s">
        <v>34</v>
      </c>
      <c r="C34" s="4">
        <v>2014</v>
      </c>
      <c r="D34" s="5">
        <f>E34+F34+G34</f>
        <v>20</v>
      </c>
      <c r="E34" s="5"/>
      <c r="F34" s="3"/>
      <c r="G34" s="5">
        <v>20</v>
      </c>
      <c r="H34" s="8"/>
      <c r="I34" s="51" t="s">
        <v>8</v>
      </c>
      <c r="J34" s="44"/>
    </row>
    <row r="35" spans="1:11" ht="29.3" customHeight="1">
      <c r="A35" s="57"/>
      <c r="B35" s="40"/>
      <c r="C35" s="4">
        <v>2015</v>
      </c>
      <c r="D35" s="5">
        <f t="shared" ref="D35:D36" si="2">E35+F35+G35</f>
        <v>0</v>
      </c>
      <c r="E35" s="5"/>
      <c r="F35" s="3"/>
      <c r="G35" s="5">
        <v>0</v>
      </c>
      <c r="H35" s="8"/>
      <c r="I35" s="51"/>
      <c r="J35" s="44"/>
    </row>
    <row r="36" spans="1:11" ht="35.200000000000003" customHeight="1">
      <c r="A36" s="57"/>
      <c r="B36" s="40"/>
      <c r="C36" s="4">
        <v>2016</v>
      </c>
      <c r="D36" s="5">
        <f t="shared" si="2"/>
        <v>0</v>
      </c>
      <c r="E36" s="5"/>
      <c r="F36" s="3"/>
      <c r="G36" s="5">
        <v>0</v>
      </c>
      <c r="H36" s="8"/>
      <c r="I36" s="51"/>
      <c r="J36" s="44"/>
    </row>
    <row r="37" spans="1:11" ht="14.4" customHeight="1">
      <c r="A37" s="57" t="s">
        <v>30</v>
      </c>
      <c r="B37" s="40" t="s">
        <v>23</v>
      </c>
      <c r="C37" s="4">
        <v>2014</v>
      </c>
      <c r="D37" s="5">
        <f>E37+F37+G37</f>
        <v>0</v>
      </c>
      <c r="E37" s="5"/>
      <c r="F37" s="3"/>
      <c r="G37" s="5">
        <v>0</v>
      </c>
      <c r="H37" s="8"/>
      <c r="I37" s="51" t="s">
        <v>8</v>
      </c>
      <c r="J37" s="44"/>
    </row>
    <row r="38" spans="1:11" ht="16.2" customHeight="1">
      <c r="A38" s="57"/>
      <c r="B38" s="40"/>
      <c r="C38" s="4">
        <v>2015</v>
      </c>
      <c r="D38" s="5">
        <f t="shared" ref="D38:D40" si="3">E38+F38+G38</f>
        <v>0</v>
      </c>
      <c r="E38" s="5"/>
      <c r="F38" s="3"/>
      <c r="G38" s="5">
        <v>0</v>
      </c>
      <c r="H38" s="8"/>
      <c r="I38" s="51"/>
      <c r="J38" s="44"/>
    </row>
    <row r="39" spans="1:11" ht="38.950000000000003" customHeight="1">
      <c r="A39" s="57"/>
      <c r="B39" s="40"/>
      <c r="C39" s="4">
        <v>2016</v>
      </c>
      <c r="D39" s="5">
        <v>4165.8094199999996</v>
      </c>
      <c r="E39" s="5"/>
      <c r="F39" s="3"/>
      <c r="G39" s="5">
        <v>4165.8094199999996</v>
      </c>
      <c r="H39" s="8"/>
      <c r="I39" s="51"/>
      <c r="J39" s="44"/>
      <c r="K39" s="30"/>
    </row>
    <row r="40" spans="1:11" ht="31.6" customHeight="1">
      <c r="A40" s="14" t="s">
        <v>36</v>
      </c>
      <c r="B40" s="25" t="s">
        <v>37</v>
      </c>
      <c r="C40" s="4">
        <v>2015</v>
      </c>
      <c r="D40" s="5">
        <f t="shared" si="3"/>
        <v>227</v>
      </c>
      <c r="E40" s="5"/>
      <c r="F40" s="3"/>
      <c r="G40" s="5">
        <v>227</v>
      </c>
      <c r="H40" s="8"/>
      <c r="I40" s="31" t="s">
        <v>8</v>
      </c>
      <c r="J40" s="44"/>
    </row>
    <row r="41" spans="1:11" ht="74.95" customHeight="1">
      <c r="A41" s="6" t="s">
        <v>48</v>
      </c>
      <c r="B41" s="25" t="s">
        <v>33</v>
      </c>
      <c r="C41" s="4">
        <v>2015</v>
      </c>
      <c r="D41" s="5">
        <v>952</v>
      </c>
      <c r="E41" s="5"/>
      <c r="F41" s="3"/>
      <c r="G41" s="5">
        <v>952</v>
      </c>
      <c r="H41" s="8"/>
      <c r="I41" s="11" t="s">
        <v>8</v>
      </c>
      <c r="J41" s="10"/>
    </row>
    <row r="42" spans="1:11">
      <c r="A42" s="57"/>
      <c r="B42" s="1" t="s">
        <v>31</v>
      </c>
      <c r="C42" s="4" t="s">
        <v>25</v>
      </c>
      <c r="D42" s="5">
        <f>E42+F42+G42</f>
        <v>25945.604809999997</v>
      </c>
      <c r="E42" s="5"/>
      <c r="F42" s="3"/>
      <c r="G42" s="5">
        <f>SUM(G25:G41)</f>
        <v>25945.604809999997</v>
      </c>
      <c r="H42" s="8"/>
      <c r="I42" s="9"/>
      <c r="J42" s="10"/>
    </row>
    <row r="43" spans="1:11">
      <c r="A43" s="57"/>
      <c r="B43" s="40" t="s">
        <v>13</v>
      </c>
      <c r="C43" s="4">
        <v>2014</v>
      </c>
      <c r="D43" s="5">
        <f>E43+F43+G43</f>
        <v>1285.6391400000002</v>
      </c>
      <c r="E43" s="5"/>
      <c r="F43" s="3"/>
      <c r="G43" s="5">
        <f>G37+G34+G31+G28+G25</f>
        <v>1285.6391400000002</v>
      </c>
      <c r="H43" s="8"/>
      <c r="I43" s="9"/>
      <c r="J43" s="10"/>
    </row>
    <row r="44" spans="1:11">
      <c r="A44" s="57"/>
      <c r="B44" s="40"/>
      <c r="C44" s="4">
        <v>2015</v>
      </c>
      <c r="D44" s="5">
        <f>E44+F44+G44</f>
        <v>4074.0562500000001</v>
      </c>
      <c r="E44" s="5"/>
      <c r="F44" s="3"/>
      <c r="G44" s="5">
        <f>G38+G35+G32+G29+G26+G40+G41</f>
        <v>4074.0562500000001</v>
      </c>
      <c r="H44" s="8"/>
      <c r="I44" s="9"/>
      <c r="J44" s="10"/>
    </row>
    <row r="45" spans="1:11">
      <c r="A45" s="57"/>
      <c r="B45" s="40"/>
      <c r="C45" s="4">
        <v>2016</v>
      </c>
      <c r="D45" s="5">
        <f>E45+F45+G45</f>
        <v>20585.90942</v>
      </c>
      <c r="E45" s="5"/>
      <c r="F45" s="3"/>
      <c r="G45" s="5">
        <f>G39+G36+G33+G30+G27</f>
        <v>20585.90942</v>
      </c>
      <c r="H45" s="8"/>
      <c r="I45" s="13"/>
      <c r="J45" s="10"/>
    </row>
    <row r="46" spans="1:11">
      <c r="A46" s="60"/>
      <c r="B46" s="8" t="s">
        <v>9</v>
      </c>
      <c r="C46" s="7" t="s">
        <v>10</v>
      </c>
      <c r="D46" s="5">
        <f>G46+F46</f>
        <v>26817.19628</v>
      </c>
      <c r="E46" s="5"/>
      <c r="F46" s="3"/>
      <c r="G46" s="5">
        <f>SUM(G47:G49)</f>
        <v>26817.19628</v>
      </c>
      <c r="H46" s="3"/>
      <c r="I46" s="11"/>
      <c r="J46" s="3"/>
    </row>
    <row r="47" spans="1:11">
      <c r="A47" s="60"/>
      <c r="B47" s="37" t="s">
        <v>26</v>
      </c>
      <c r="C47" s="7">
        <v>2014</v>
      </c>
      <c r="D47" s="5">
        <f>G47+F47</f>
        <v>1294.3654800000002</v>
      </c>
      <c r="E47" s="5"/>
      <c r="F47" s="3"/>
      <c r="G47" s="5">
        <f>G43+G19</f>
        <v>1294.3654800000002</v>
      </c>
      <c r="H47" s="3"/>
      <c r="I47" s="11"/>
      <c r="J47" s="3"/>
    </row>
    <row r="48" spans="1:11">
      <c r="A48" s="60"/>
      <c r="B48" s="37"/>
      <c r="C48" s="7">
        <v>2015</v>
      </c>
      <c r="D48" s="5">
        <f t="shared" ref="D48" si="4">G48+F48</f>
        <v>4081.4562500000002</v>
      </c>
      <c r="E48" s="5"/>
      <c r="F48" s="3"/>
      <c r="G48" s="5">
        <f>G44+G20</f>
        <v>4081.4562500000002</v>
      </c>
      <c r="H48" s="3"/>
      <c r="I48" s="38"/>
      <c r="J48" s="3"/>
    </row>
    <row r="49" spans="1:10">
      <c r="A49" s="60"/>
      <c r="B49" s="37"/>
      <c r="C49" s="7">
        <v>2016</v>
      </c>
      <c r="D49" s="5">
        <f>SUM(E49:G49)</f>
        <v>21441.37455</v>
      </c>
      <c r="E49" s="5"/>
      <c r="F49" s="3"/>
      <c r="G49" s="5">
        <f>G45+G21</f>
        <v>21441.37455</v>
      </c>
      <c r="H49" s="3"/>
      <c r="I49" s="38"/>
      <c r="J49" s="3"/>
    </row>
    <row r="50" spans="1:10">
      <c r="A50" s="19"/>
      <c r="B50" s="24"/>
      <c r="C50" s="20"/>
      <c r="D50" s="21"/>
      <c r="E50" s="21"/>
      <c r="F50" s="22"/>
      <c r="G50" s="21"/>
      <c r="H50" s="22"/>
      <c r="I50" s="23"/>
      <c r="J50" s="22"/>
    </row>
    <row r="51" spans="1:10">
      <c r="B51" s="12" t="s">
        <v>55</v>
      </c>
    </row>
    <row r="52" spans="1:10">
      <c r="B52" s="12" t="s">
        <v>56</v>
      </c>
    </row>
  </sheetData>
  <mergeCells count="43">
    <mergeCell ref="A46:A49"/>
    <mergeCell ref="A37:A39"/>
    <mergeCell ref="A31:A33"/>
    <mergeCell ref="A42:A45"/>
    <mergeCell ref="I37:I39"/>
    <mergeCell ref="B43:B45"/>
    <mergeCell ref="I34:I36"/>
    <mergeCell ref="I31:I33"/>
    <mergeCell ref="B37:B39"/>
    <mergeCell ref="B31:B33"/>
    <mergeCell ref="B34:B36"/>
    <mergeCell ref="A34:A36"/>
    <mergeCell ref="A2:J2"/>
    <mergeCell ref="I5:I7"/>
    <mergeCell ref="J5:J7"/>
    <mergeCell ref="E6:E7"/>
    <mergeCell ref="F6:G6"/>
    <mergeCell ref="A4:H4"/>
    <mergeCell ref="A5:A7"/>
    <mergeCell ref="B5:B7"/>
    <mergeCell ref="A28:A30"/>
    <mergeCell ref="B23:J23"/>
    <mergeCell ref="B24:J24"/>
    <mergeCell ref="I28:I30"/>
    <mergeCell ref="B11:B13"/>
    <mergeCell ref="A25:A27"/>
    <mergeCell ref="B25:B27"/>
    <mergeCell ref="I11:I17"/>
    <mergeCell ref="D5:D7"/>
    <mergeCell ref="C5:C7"/>
    <mergeCell ref="B28:B30"/>
    <mergeCell ref="B8:J8"/>
    <mergeCell ref="B9:J9"/>
    <mergeCell ref="B10:J10"/>
    <mergeCell ref="B22:J22"/>
    <mergeCell ref="J25:J40"/>
    <mergeCell ref="E5:H5"/>
    <mergeCell ref="A3:J3"/>
    <mergeCell ref="J11:J17"/>
    <mergeCell ref="H6:H7"/>
    <mergeCell ref="G1:I1"/>
    <mergeCell ref="A11:A13"/>
    <mergeCell ref="B19:B21"/>
  </mergeCells>
  <pageMargins left="0.78740157480314965" right="0.78740157480314965" top="1.1811023622047245" bottom="0.39370078740157483" header="0.31496062992125984" footer="0.31496062992125984"/>
  <pageSetup paperSize="9" scale="7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</cp:lastModifiedBy>
  <cp:lastPrinted>2017-01-30T09:25:24Z</cp:lastPrinted>
  <dcterms:created xsi:type="dcterms:W3CDTF">2015-02-13T05:46:39Z</dcterms:created>
  <dcterms:modified xsi:type="dcterms:W3CDTF">2017-01-30T09:26:20Z</dcterms:modified>
</cp:coreProperties>
</file>